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35" yWindow="-15" windowWidth="12480" windowHeight="118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2" i="1" l="1"/>
  <c r="C12" i="1" l="1"/>
  <c r="F14" i="1" l="1"/>
  <c r="G14" i="1"/>
  <c r="H14" i="1"/>
  <c r="F15" i="1"/>
  <c r="G15" i="1"/>
  <c r="H15" i="1"/>
  <c r="C13" i="1" l="1"/>
  <c r="F13" i="1"/>
  <c r="J11" i="1" l="1"/>
  <c r="E13" i="1"/>
  <c r="I11" i="1"/>
  <c r="H13" i="1"/>
  <c r="D13" i="1"/>
  <c r="K11" i="1"/>
  <c r="G13" i="1"/>
  <c r="C14" i="1" l="1"/>
  <c r="C15" i="1"/>
  <c r="I14" i="1"/>
  <c r="I15" i="1"/>
  <c r="K14" i="1"/>
  <c r="K15" i="1"/>
  <c r="E14" i="1"/>
  <c r="E15" i="1"/>
  <c r="D14" i="1"/>
  <c r="D15" i="1"/>
  <c r="J14" i="1"/>
  <c r="J15" i="1"/>
  <c r="I12" i="1"/>
  <c r="I13" i="1" l="1"/>
  <c r="K13" i="1"/>
  <c r="J13" i="1"/>
</calcChain>
</file>

<file path=xl/comments1.xml><?xml version="1.0" encoding="utf-8"?>
<comments xmlns="http://schemas.openxmlformats.org/spreadsheetml/2006/main">
  <authors>
    <author>SH</author>
  </authors>
  <commentList>
    <comment ref="B8" authorId="0">
      <text>
        <r>
          <rPr>
            <sz val="9"/>
            <color indexed="81"/>
            <rFont val="돋움"/>
            <family val="3"/>
            <charset val="129"/>
          </rPr>
          <t xml:space="preserve">경기명을 기재합니다.
</t>
        </r>
      </text>
    </comment>
    <comment ref="C11" authorId="0">
      <text>
        <r>
          <rPr>
            <sz val="9"/>
            <color indexed="81"/>
            <rFont val="돋움"/>
            <family val="3"/>
            <charset val="129"/>
          </rPr>
          <t xml:space="preserve">
국내배당을 기재합니다.
승 / 무 / 패 배당</t>
        </r>
      </text>
    </comment>
    <comment ref="F11" authorId="0">
      <text>
        <r>
          <rPr>
            <sz val="9"/>
            <color indexed="81"/>
            <rFont val="돋움"/>
            <family val="3"/>
            <charset val="129"/>
          </rPr>
          <t xml:space="preserve">해외배당을 기재합니다.
대체로 배당평균값을 기재하시거나 메이저회사의
배당값을 기재하시면 됩니다.
</t>
        </r>
      </text>
    </comment>
    <comment ref="I11" authorId="0">
      <text>
        <r>
          <rPr>
            <sz val="9"/>
            <color indexed="81"/>
            <rFont val="돋움"/>
            <family val="3"/>
            <charset val="129"/>
          </rPr>
          <t xml:space="preserve">국내배당과 해외배당을 기재하시면 수식에 의해서 자동으로 계산이 도출됩니다.
</t>
        </r>
      </text>
    </comment>
  </commentList>
</comments>
</file>

<file path=xl/sharedStrings.xml><?xml version="1.0" encoding="utf-8"?>
<sst xmlns="http://schemas.openxmlformats.org/spreadsheetml/2006/main" count="28" uniqueCount="23">
  <si>
    <t>Sports toto</t>
    <phoneticPr fontId="5" type="noConversion"/>
  </si>
  <si>
    <t>Win</t>
    <phoneticPr fontId="5" type="noConversion"/>
  </si>
  <si>
    <t>Draw</t>
    <phoneticPr fontId="5" type="noConversion"/>
  </si>
  <si>
    <t>Lose</t>
    <phoneticPr fontId="5" type="noConversion"/>
  </si>
  <si>
    <t xml:space="preserve">Win </t>
    <phoneticPr fontId="5" type="noConversion"/>
  </si>
  <si>
    <t>배당</t>
    <phoneticPr fontId="5" type="noConversion"/>
  </si>
  <si>
    <t xml:space="preserve"> 환급률</t>
    <phoneticPr fontId="5" type="noConversion"/>
  </si>
  <si>
    <t xml:space="preserve"> 배당률 편차</t>
    <phoneticPr fontId="5" type="noConversion"/>
  </si>
  <si>
    <t xml:space="preserve"> 감각율(%)</t>
    <phoneticPr fontId="5" type="noConversion"/>
  </si>
  <si>
    <t xml:space="preserve"> - (해외평균 승배당 - 스포츠토토 승배당) / (해외평균 승배당 - 1) x 100 = x x . x x %</t>
    <phoneticPr fontId="1" type="noConversion"/>
  </si>
  <si>
    <t xml:space="preserve">* 경기확률 편차 = </t>
    <phoneticPr fontId="1" type="noConversion"/>
  </si>
  <si>
    <t xml:space="preserve"> 해외 (승/무/패) 배당의 경기확률 - 스포츠토토 (승/무/패) 배당의 경기확률</t>
    <phoneticPr fontId="1" type="noConversion"/>
  </si>
  <si>
    <t xml:space="preserve"> - (해외평균배당의 승 확률 - 스포츠토토배당의 승 확률) / 해외평균배당의 승 확률 - 1) x 100  </t>
    <phoneticPr fontId="1" type="noConversion"/>
  </si>
  <si>
    <t xml:space="preserve"> - (해외평균배당의 무 확률 - 스포츠토토배당의 승 확률) / 해외평균배당의 무 확률 - 1) x 100  </t>
    <phoneticPr fontId="1" type="noConversion"/>
  </si>
  <si>
    <t xml:space="preserve"> 적정 승배당 = (해외평균승배당 * 스포츠토토 환급률) / 해외평균배당 환급률 = x x . x x % </t>
    <phoneticPr fontId="1" type="noConversion"/>
  </si>
  <si>
    <t>적정배당 및 기준값</t>
    <phoneticPr fontId="5" type="noConversion"/>
  </si>
  <si>
    <t>Betting Site Average</t>
    <phoneticPr fontId="5" type="noConversion"/>
  </si>
  <si>
    <t>Win</t>
    <phoneticPr fontId="5" type="noConversion"/>
  </si>
  <si>
    <t>S히혼 vs 사라고사</t>
    <phoneticPr fontId="1" type="noConversion"/>
  </si>
  <si>
    <t>경기예측</t>
    <phoneticPr fontId="5" type="noConversion"/>
  </si>
  <si>
    <t>* 경기확률 감각율 =</t>
    <phoneticPr fontId="1" type="noConversion"/>
  </si>
  <si>
    <t>구분</t>
    <phoneticPr fontId="5" type="noConversion"/>
  </si>
  <si>
    <t>* 해외평균배당에 대한 스포츠토토 승 배당의 감각률 =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</si>
</sst>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 ;[Red]\-0.00\ "/>
    <numFmt numFmtId="178" formatCode="0.00_);[Red]\(0.00\)"/>
  </numFmts>
  <fonts count="10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HY궁서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ajor"/>
    </font>
    <font>
      <sz val="9"/>
      <color indexed="81"/>
      <name val="돋움"/>
      <family val="3"/>
      <charset val="129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178" fontId="4" fillId="2" borderId="9" xfId="0" applyNumberFormat="1" applyFont="1" applyFill="1" applyBorder="1" applyAlignment="1">
      <alignment horizontal="center" vertical="center"/>
    </xf>
    <xf numFmtId="178" fontId="4" fillId="2" borderId="0" xfId="0" applyNumberFormat="1" applyFont="1" applyFill="1" applyBorder="1" applyAlignment="1">
      <alignment horizontal="center" vertical="center"/>
    </xf>
    <xf numFmtId="178" fontId="4" fillId="2" borderId="10" xfId="0" applyNumberFormat="1" applyFont="1" applyFill="1" applyBorder="1" applyAlignment="1">
      <alignment horizontal="center" vertical="center"/>
    </xf>
    <xf numFmtId="176" fontId="4" fillId="11" borderId="9" xfId="0" applyNumberFormat="1" applyFont="1" applyFill="1" applyBorder="1" applyAlignment="1">
      <alignment horizontal="center" vertical="center"/>
    </xf>
    <xf numFmtId="176" fontId="4" fillId="11" borderId="0" xfId="0" applyNumberFormat="1" applyFont="1" applyFill="1" applyBorder="1" applyAlignment="1">
      <alignment horizontal="center" vertical="center"/>
    </xf>
    <xf numFmtId="176" fontId="4" fillId="11" borderId="10" xfId="0" applyNumberFormat="1" applyFont="1" applyFill="1" applyBorder="1" applyAlignment="1">
      <alignment horizontal="center" vertical="center"/>
    </xf>
    <xf numFmtId="176" fontId="4" fillId="12" borderId="9" xfId="0" applyNumberFormat="1" applyFont="1" applyFill="1" applyBorder="1" applyAlignment="1">
      <alignment horizontal="center" vertical="center"/>
    </xf>
    <xf numFmtId="176" fontId="4" fillId="12" borderId="0" xfId="0" applyNumberFormat="1" applyFont="1" applyFill="1" applyBorder="1" applyAlignment="1">
      <alignment horizontal="center" vertical="center"/>
    </xf>
    <xf numFmtId="176" fontId="4" fillId="12" borderId="10" xfId="0" applyNumberFormat="1" applyFont="1" applyFill="1" applyBorder="1" applyAlignment="1">
      <alignment horizontal="center" vertical="center"/>
    </xf>
    <xf numFmtId="176" fontId="4" fillId="13" borderId="9" xfId="0" applyNumberFormat="1" applyFont="1" applyFill="1" applyBorder="1" applyAlignment="1">
      <alignment horizontal="center" vertical="center"/>
    </xf>
    <xf numFmtId="176" fontId="4" fillId="13" borderId="0" xfId="0" applyNumberFormat="1" applyFont="1" applyFill="1" applyBorder="1" applyAlignment="1">
      <alignment horizontal="center" vertical="center"/>
    </xf>
    <xf numFmtId="177" fontId="6" fillId="2" borderId="9" xfId="0" applyNumberFormat="1" applyFont="1" applyFill="1" applyBorder="1" applyAlignment="1">
      <alignment horizontal="center" vertical="center"/>
    </xf>
    <xf numFmtId="177" fontId="6" fillId="2" borderId="0" xfId="0" applyNumberFormat="1" applyFont="1" applyFill="1" applyBorder="1" applyAlignment="1">
      <alignment horizontal="center" vertical="center"/>
    </xf>
    <xf numFmtId="177" fontId="7" fillId="2" borderId="0" xfId="0" applyNumberFormat="1" applyFont="1" applyFill="1" applyBorder="1" applyAlignment="1">
      <alignment horizontal="center" vertical="center"/>
    </xf>
    <xf numFmtId="177" fontId="7" fillId="2" borderId="10" xfId="0" applyNumberFormat="1" applyFont="1" applyFill="1" applyBorder="1" applyAlignment="1">
      <alignment horizontal="center" vertical="center"/>
    </xf>
    <xf numFmtId="177" fontId="7" fillId="2" borderId="9" xfId="0" applyNumberFormat="1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178" fontId="4" fillId="2" borderId="15" xfId="0" applyNumberFormat="1" applyFont="1" applyFill="1" applyBorder="1" applyAlignment="1">
      <alignment horizontal="center" vertical="center"/>
    </xf>
    <xf numFmtId="176" fontId="4" fillId="13" borderId="15" xfId="0" applyNumberFormat="1" applyFont="1" applyFill="1" applyBorder="1" applyAlignment="1">
      <alignment horizontal="center" vertical="center"/>
    </xf>
    <xf numFmtId="177" fontId="7" fillId="2" borderId="15" xfId="0" applyNumberFormat="1" applyFont="1" applyFill="1" applyBorder="1" applyAlignment="1">
      <alignment horizontal="center" vertical="center"/>
    </xf>
    <xf numFmtId="177" fontId="0" fillId="2" borderId="17" xfId="0" applyNumberFormat="1" applyFont="1" applyFill="1" applyBorder="1" applyAlignment="1">
      <alignment horizontal="center" vertical="center"/>
    </xf>
    <xf numFmtId="177" fontId="0" fillId="2" borderId="18" xfId="0" applyNumberFormat="1" applyFont="1" applyFill="1" applyBorder="1" applyAlignment="1">
      <alignment horizontal="center" vertical="center"/>
    </xf>
    <xf numFmtId="177" fontId="0" fillId="2" borderId="19" xfId="0" applyNumberFormat="1" applyFont="1" applyFill="1" applyBorder="1" applyAlignment="1">
      <alignment horizontal="center" vertical="center"/>
    </xf>
    <xf numFmtId="177" fontId="0" fillId="2" borderId="20" xfId="0" applyNumberFormat="1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176" fontId="4" fillId="9" borderId="11" xfId="0" applyNumberFormat="1" applyFont="1" applyFill="1" applyBorder="1" applyAlignment="1">
      <alignment horizontal="center" vertical="center"/>
    </xf>
    <xf numFmtId="176" fontId="4" fillId="9" borderId="12" xfId="0" applyNumberFormat="1" applyFont="1" applyFill="1" applyBorder="1" applyAlignment="1">
      <alignment horizontal="center" vertical="center"/>
    </xf>
    <xf numFmtId="176" fontId="4" fillId="9" borderId="13" xfId="0" applyNumberFormat="1" applyFont="1" applyFill="1" applyBorder="1" applyAlignment="1">
      <alignment horizontal="center" vertical="center"/>
    </xf>
    <xf numFmtId="176" fontId="4" fillId="8" borderId="11" xfId="0" applyNumberFormat="1" applyFont="1" applyFill="1" applyBorder="1" applyAlignment="1">
      <alignment horizontal="center" vertical="center"/>
    </xf>
    <xf numFmtId="176" fontId="4" fillId="8" borderId="12" xfId="0" applyNumberFormat="1" applyFont="1" applyFill="1" applyBorder="1" applyAlignment="1">
      <alignment horizontal="center" vertical="center"/>
    </xf>
    <xf numFmtId="176" fontId="4" fillId="8" borderId="13" xfId="0" applyNumberFormat="1" applyFont="1" applyFill="1" applyBorder="1" applyAlignment="1">
      <alignment horizontal="center" vertical="center"/>
    </xf>
    <xf numFmtId="176" fontId="4" fillId="10" borderId="11" xfId="0" applyNumberFormat="1" applyFont="1" applyFill="1" applyBorder="1" applyAlignment="1">
      <alignment horizontal="center" vertical="center"/>
    </xf>
    <xf numFmtId="176" fontId="4" fillId="10" borderId="12" xfId="0" applyNumberFormat="1" applyFont="1" applyFill="1" applyBorder="1" applyAlignment="1">
      <alignment horizontal="center" vertical="center"/>
    </xf>
    <xf numFmtId="176" fontId="4" fillId="10" borderId="16" xfId="0" applyNumberFormat="1" applyFont="1" applyFill="1" applyBorder="1" applyAlignment="1">
      <alignment horizontal="center" vertical="center"/>
    </xf>
    <xf numFmtId="0" fontId="4" fillId="14" borderId="4" xfId="0" applyFont="1" applyFill="1" applyBorder="1" applyAlignment="1">
      <alignment horizontal="center" vertical="center"/>
    </xf>
    <xf numFmtId="0" fontId="4" fillId="14" borderId="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93"/>
  <sheetViews>
    <sheetView tabSelected="1" workbookViewId="0">
      <selection activeCell="I35" sqref="I35"/>
    </sheetView>
  </sheetViews>
  <sheetFormatPr defaultRowHeight="12"/>
  <cols>
    <col min="1" max="1" width="2.875" style="52" customWidth="1"/>
    <col min="2" max="2" width="11.625" style="1" customWidth="1"/>
    <col min="3" max="11" width="13.75" style="1" customWidth="1"/>
    <col min="12" max="16384" width="9" style="1"/>
  </cols>
  <sheetData>
    <row r="1" spans="2:26" s="52" customFormat="1"/>
    <row r="2" spans="2:26" s="52" customFormat="1"/>
    <row r="3" spans="2:26" s="52" customFormat="1"/>
    <row r="4" spans="2:26" s="52" customFormat="1"/>
    <row r="5" spans="2:26" s="52" customFormat="1"/>
    <row r="6" spans="2:26" s="52" customFormat="1"/>
    <row r="7" spans="2:26" s="52" customFormat="1"/>
    <row r="8" spans="2:26" s="52" customFormat="1" ht="15.95" customHeight="1" thickBot="1">
      <c r="B8" s="53" t="s">
        <v>18</v>
      </c>
      <c r="C8" s="54"/>
      <c r="D8" s="54"/>
      <c r="E8" s="54"/>
      <c r="F8" s="54"/>
      <c r="G8" s="54"/>
      <c r="H8" s="54"/>
      <c r="I8" s="54"/>
      <c r="J8" s="54"/>
      <c r="K8" s="55"/>
    </row>
    <row r="9" spans="2:26" ht="15.95" customHeight="1">
      <c r="B9" s="47" t="s">
        <v>21</v>
      </c>
      <c r="C9" s="49" t="s">
        <v>0</v>
      </c>
      <c r="D9" s="50"/>
      <c r="E9" s="51"/>
      <c r="F9" s="35" t="s">
        <v>16</v>
      </c>
      <c r="G9" s="36"/>
      <c r="H9" s="37"/>
      <c r="I9" s="32" t="s">
        <v>15</v>
      </c>
      <c r="J9" s="33"/>
      <c r="K9" s="34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</row>
    <row r="10" spans="2:26" ht="15.95" customHeight="1">
      <c r="B10" s="48"/>
      <c r="C10" s="2" t="s">
        <v>1</v>
      </c>
      <c r="D10" s="3" t="s">
        <v>2</v>
      </c>
      <c r="E10" s="4" t="s">
        <v>3</v>
      </c>
      <c r="F10" s="2" t="s">
        <v>4</v>
      </c>
      <c r="G10" s="3" t="s">
        <v>2</v>
      </c>
      <c r="H10" s="4" t="s">
        <v>3</v>
      </c>
      <c r="I10" s="2" t="s">
        <v>17</v>
      </c>
      <c r="J10" s="3" t="s">
        <v>2</v>
      </c>
      <c r="K10" s="21" t="s">
        <v>3</v>
      </c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</row>
    <row r="11" spans="2:26" ht="15.95" customHeight="1" thickBot="1">
      <c r="B11" s="29" t="s">
        <v>5</v>
      </c>
      <c r="C11" s="5">
        <v>1.9</v>
      </c>
      <c r="D11" s="6">
        <v>3.05</v>
      </c>
      <c r="E11" s="7">
        <v>3.1</v>
      </c>
      <c r="F11" s="5">
        <v>2.2999999999999998</v>
      </c>
      <c r="G11" s="6">
        <v>3.1</v>
      </c>
      <c r="H11" s="7">
        <v>2.85</v>
      </c>
      <c r="I11" s="5">
        <f>(F11*C12)/F12</f>
        <v>2.1660674865972873</v>
      </c>
      <c r="J11" s="6">
        <f>(G11*C12)/F12</f>
        <v>2.9194822645441705</v>
      </c>
      <c r="K11" s="22">
        <f>(H11*C12)/F12</f>
        <v>2.6840401464357693</v>
      </c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</row>
    <row r="12" spans="2:26" ht="15.95" customHeight="1" thickBot="1">
      <c r="B12" s="29" t="s">
        <v>6</v>
      </c>
      <c r="C12" s="41">
        <f>100/((100/C11)+(100/D11)+(100/E11))*100</f>
        <v>84.978713339640493</v>
      </c>
      <c r="D12" s="42"/>
      <c r="E12" s="43"/>
      <c r="F12" s="38">
        <f>100/((100/F11)+(100/G11)+(100/H11))*100</f>
        <v>90.233126110124346</v>
      </c>
      <c r="G12" s="39"/>
      <c r="H12" s="40"/>
      <c r="I12" s="44">
        <f>100/((100/I11)+(100/J11)+(100/K11))*100</f>
        <v>84.978713339640478</v>
      </c>
      <c r="J12" s="45"/>
      <c r="K12" s="46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</row>
    <row r="13" spans="2:26" ht="15.95" customHeight="1">
      <c r="B13" s="29" t="s">
        <v>19</v>
      </c>
      <c r="C13" s="8">
        <f>C12/C11</f>
        <v>44.725638599810786</v>
      </c>
      <c r="D13" s="9">
        <f>C12/D11</f>
        <v>27.861873226111637</v>
      </c>
      <c r="E13" s="10">
        <f>C12/E11</f>
        <v>27.412488174077577</v>
      </c>
      <c r="F13" s="11">
        <f t="shared" ref="F13" si="0">F12/F11</f>
        <v>39.231793960923632</v>
      </c>
      <c r="G13" s="12">
        <f t="shared" ref="G13" si="1">F12/G11</f>
        <v>29.107460035523982</v>
      </c>
      <c r="H13" s="13">
        <f t="shared" ref="H13" si="2">F12/H11</f>
        <v>31.660746003552401</v>
      </c>
      <c r="I13" s="14">
        <f t="shared" ref="I13" si="3">I12/I11</f>
        <v>39.231793960923625</v>
      </c>
      <c r="J13" s="15">
        <f t="shared" ref="J13" si="4">I12/J11</f>
        <v>29.107460035523975</v>
      </c>
      <c r="K13" s="23">
        <f t="shared" ref="K13" si="5">I12/K11</f>
        <v>31.660746003552401</v>
      </c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</row>
    <row r="14" spans="2:26" ht="15.95" customHeight="1">
      <c r="B14" s="29" t="s">
        <v>7</v>
      </c>
      <c r="C14" s="16">
        <f>C11-I11</f>
        <v>-0.26606748659728741</v>
      </c>
      <c r="D14" s="17">
        <f>D11-J11</f>
        <v>0.13051773545582934</v>
      </c>
      <c r="E14" s="17">
        <f>E11-K11</f>
        <v>0.41595985356423082</v>
      </c>
      <c r="F14" s="20">
        <f>C11-F11</f>
        <v>-0.39999999999999991</v>
      </c>
      <c r="G14" s="18">
        <f>D11-G11</f>
        <v>-5.0000000000000266E-2</v>
      </c>
      <c r="H14" s="19">
        <f>E11-H11</f>
        <v>0.25</v>
      </c>
      <c r="I14" s="18">
        <f>I11-F11</f>
        <v>-0.13393251340271251</v>
      </c>
      <c r="J14" s="18">
        <f>J11-G11</f>
        <v>-0.18051773545582961</v>
      </c>
      <c r="K14" s="24">
        <f>K11-H11</f>
        <v>-0.16595985356423082</v>
      </c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2:26" ht="15.95" customHeight="1" thickBot="1">
      <c r="B15" s="30" t="s">
        <v>8</v>
      </c>
      <c r="C15" s="25">
        <f>-(I11-C11)/(I11-1)*100</f>
        <v>-22.817503245348302</v>
      </c>
      <c r="D15" s="26">
        <f>-(J11-D11)/(J11-1)*100</f>
        <v>6.7996322689037232</v>
      </c>
      <c r="E15" s="26">
        <f>-(K11-E11)/(K11-1)*100</f>
        <v>24.700115044442374</v>
      </c>
      <c r="F15" s="25">
        <f>-(F11-C11)/(F11-1)*100</f>
        <v>-30.769230769230766</v>
      </c>
      <c r="G15" s="26">
        <f>-(G11-D11)/(G11-1)*100</f>
        <v>-2.3809523809523938</v>
      </c>
      <c r="H15" s="27">
        <f>-(H11-E11)/(H11-1)*100</f>
        <v>13.513513513513512</v>
      </c>
      <c r="I15" s="26">
        <f>-(F11-I11)/(F11-1)*100</f>
        <v>-10.302501030977886</v>
      </c>
      <c r="J15" s="26">
        <f>-(G11-J11)/(G11-1)*100</f>
        <v>-8.5960826407537905</v>
      </c>
      <c r="K15" s="28">
        <f>-(H11-K11)/(H11-1)*100</f>
        <v>-8.9708028953638284</v>
      </c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</row>
    <row r="16" spans="2:26" s="52" customFormat="1" ht="15.95" customHeight="1" thickTop="1"/>
    <row r="17" spans="2:26" s="52" customFormat="1" ht="15.95" customHeight="1"/>
    <row r="18" spans="2:26" ht="15.95" customHeight="1">
      <c r="B18" s="31" t="s">
        <v>22</v>
      </c>
      <c r="C18" s="31"/>
      <c r="D18" s="31"/>
      <c r="E18" s="31"/>
      <c r="F18" s="31"/>
      <c r="G18" s="31"/>
      <c r="H18" s="31"/>
      <c r="I18" s="31"/>
      <c r="J18" s="31"/>
      <c r="K18" s="31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</row>
    <row r="19" spans="2:26" ht="15.95" customHeight="1">
      <c r="B19" s="31" t="s">
        <v>9</v>
      </c>
      <c r="C19" s="31"/>
      <c r="D19" s="31"/>
      <c r="E19" s="31"/>
      <c r="F19" s="31"/>
      <c r="G19" s="31"/>
      <c r="H19" s="31"/>
      <c r="I19" s="31"/>
      <c r="J19" s="31"/>
      <c r="K19" s="31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</row>
    <row r="20" spans="2:26" s="52" customFormat="1" ht="15.95" customHeight="1">
      <c r="B20" s="56"/>
      <c r="C20" s="56"/>
      <c r="D20" s="56"/>
      <c r="E20" s="56"/>
      <c r="F20" s="56"/>
      <c r="G20" s="56"/>
      <c r="H20" s="56"/>
      <c r="I20" s="56"/>
      <c r="J20" s="56"/>
      <c r="K20" s="56"/>
    </row>
    <row r="21" spans="2:26" ht="15.95" customHeight="1">
      <c r="B21" s="31" t="s">
        <v>10</v>
      </c>
      <c r="C21" s="31"/>
      <c r="D21" s="31"/>
      <c r="E21" s="31"/>
      <c r="F21" s="31"/>
      <c r="G21" s="31"/>
      <c r="H21" s="31"/>
      <c r="I21" s="31"/>
      <c r="J21" s="31"/>
      <c r="K21" s="31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</row>
    <row r="22" spans="2:26" ht="15.95" customHeight="1">
      <c r="B22" s="31" t="s">
        <v>11</v>
      </c>
      <c r="C22" s="31"/>
      <c r="D22" s="31"/>
      <c r="E22" s="31"/>
      <c r="F22" s="31"/>
      <c r="G22" s="31"/>
      <c r="H22" s="31"/>
      <c r="I22" s="31"/>
      <c r="J22" s="31"/>
      <c r="K22" s="31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</row>
    <row r="23" spans="2:26" s="52" customFormat="1" ht="15.95" customHeight="1">
      <c r="B23" s="57"/>
      <c r="C23" s="57"/>
      <c r="D23" s="57"/>
      <c r="E23" s="57"/>
      <c r="F23" s="57"/>
      <c r="G23" s="57"/>
      <c r="H23" s="57"/>
      <c r="I23" s="57"/>
      <c r="J23" s="57"/>
      <c r="K23" s="57"/>
    </row>
    <row r="24" spans="2:26" ht="15.95" customHeight="1">
      <c r="B24" s="31" t="s">
        <v>20</v>
      </c>
      <c r="C24" s="31"/>
      <c r="D24" s="31"/>
      <c r="E24" s="31"/>
      <c r="F24" s="31"/>
      <c r="G24" s="31"/>
      <c r="H24" s="31"/>
      <c r="I24" s="31"/>
      <c r="J24" s="31"/>
      <c r="K24" s="31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</row>
    <row r="25" spans="2:26" ht="15.95" customHeight="1">
      <c r="B25" s="31" t="s">
        <v>12</v>
      </c>
      <c r="C25" s="31"/>
      <c r="D25" s="31"/>
      <c r="E25" s="31"/>
      <c r="F25" s="31"/>
      <c r="G25" s="31"/>
      <c r="H25" s="31"/>
      <c r="I25" s="31"/>
      <c r="J25" s="31"/>
      <c r="K25" s="31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</row>
    <row r="26" spans="2:26" ht="15.95" customHeight="1">
      <c r="B26" s="31" t="s">
        <v>13</v>
      </c>
      <c r="C26" s="31"/>
      <c r="D26" s="31"/>
      <c r="E26" s="31"/>
      <c r="F26" s="31"/>
      <c r="G26" s="31"/>
      <c r="H26" s="31"/>
      <c r="I26" s="31"/>
      <c r="J26" s="31"/>
      <c r="K26" s="31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</row>
    <row r="27" spans="2:26" ht="15.95" customHeight="1">
      <c r="B27" s="31" t="s">
        <v>13</v>
      </c>
      <c r="C27" s="31"/>
      <c r="D27" s="31"/>
      <c r="E27" s="31"/>
      <c r="F27" s="31"/>
      <c r="G27" s="31"/>
      <c r="H27" s="31"/>
      <c r="I27" s="31"/>
      <c r="J27" s="31"/>
      <c r="K27" s="31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 spans="2:26" s="52" customFormat="1" ht="15.95" customHeight="1">
      <c r="B28" s="56"/>
      <c r="C28" s="56"/>
      <c r="D28" s="56"/>
      <c r="E28" s="56"/>
      <c r="F28" s="56"/>
      <c r="G28" s="56"/>
      <c r="H28" s="56"/>
      <c r="I28" s="56"/>
      <c r="J28" s="56"/>
      <c r="K28" s="56"/>
    </row>
    <row r="29" spans="2:26" ht="15.95" customHeight="1">
      <c r="B29" s="31" t="s">
        <v>14</v>
      </c>
      <c r="C29" s="31"/>
      <c r="D29" s="31"/>
      <c r="E29" s="31"/>
      <c r="F29" s="31"/>
      <c r="G29" s="31"/>
      <c r="H29" s="31"/>
      <c r="I29" s="31"/>
      <c r="J29" s="31"/>
      <c r="K29" s="31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</row>
    <row r="30" spans="2:26" ht="15.95" customHeight="1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</row>
    <row r="31" spans="2:26" ht="15.95" customHeight="1"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</row>
    <row r="32" spans="2:26" ht="15.95" customHeight="1"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</row>
    <row r="33" spans="2:26" ht="15.95" customHeight="1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</row>
    <row r="34" spans="2:26" ht="15.95" customHeight="1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</row>
    <row r="35" spans="2:26" ht="15.95" customHeight="1"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</row>
    <row r="36" spans="2:26"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</row>
    <row r="37" spans="2:26"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</row>
    <row r="38" spans="2:26"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</row>
    <row r="39" spans="2:26"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</row>
    <row r="40" spans="2:26"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</row>
    <row r="41" spans="2:26"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</row>
    <row r="42" spans="2:26"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</row>
    <row r="43" spans="2:26"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</row>
    <row r="44" spans="2:26"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</row>
    <row r="45" spans="2:26"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</row>
    <row r="46" spans="2:26"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</row>
    <row r="47" spans="2:26"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</row>
    <row r="48" spans="2:26"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</row>
    <row r="49" spans="2:27"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</row>
    <row r="50" spans="2:27"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</row>
    <row r="51" spans="2:27"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</row>
    <row r="52" spans="2:27"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</row>
    <row r="53" spans="2:27"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</row>
    <row r="54" spans="2:27"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</row>
    <row r="55" spans="2:27"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</row>
    <row r="56" spans="2:27"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</row>
    <row r="57" spans="2:27"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</row>
    <row r="58" spans="2:27"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</row>
    <row r="59" spans="2:27"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</row>
    <row r="60" spans="2:27"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</row>
    <row r="61" spans="2:27"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</row>
    <row r="62" spans="2:27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</row>
    <row r="63" spans="2:27"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</row>
    <row r="64" spans="2:27"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</row>
    <row r="65" spans="2:27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</row>
    <row r="66" spans="2:27"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</row>
    <row r="67" spans="2:27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</row>
    <row r="68" spans="2:27"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</row>
    <row r="69" spans="2:27"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</row>
    <row r="70" spans="2:27"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</row>
    <row r="71" spans="2:27"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</row>
    <row r="72" spans="2:27"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</row>
    <row r="73" spans="2:27"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</row>
    <row r="74" spans="2:27"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</row>
    <row r="75" spans="2:27"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</row>
    <row r="76" spans="2:27"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</row>
    <row r="77" spans="2:27"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</row>
    <row r="78" spans="2:27"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</row>
    <row r="79" spans="2:27"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</row>
    <row r="80" spans="2:27"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</row>
    <row r="81" spans="2:27"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</row>
    <row r="82" spans="2:27"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</row>
    <row r="83" spans="2:27"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</row>
    <row r="84" spans="2:27"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</row>
    <row r="85" spans="2:27"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</row>
    <row r="86" spans="2:27"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</row>
    <row r="87" spans="2:27"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</row>
    <row r="88" spans="2:27"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</row>
    <row r="89" spans="2:27"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</row>
    <row r="90" spans="2:27"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</row>
    <row r="91" spans="2:27"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</row>
    <row r="92" spans="2:27"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</row>
    <row r="93" spans="2:27"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</row>
    <row r="94" spans="2:27"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</row>
    <row r="95" spans="2:27"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</row>
    <row r="96" spans="2:27"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</row>
    <row r="97" spans="2:27"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</row>
    <row r="98" spans="2:27"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</row>
    <row r="99" spans="2:27"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</row>
    <row r="100" spans="2:27"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</row>
    <row r="101" spans="2:27"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</row>
    <row r="102" spans="2:27"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</row>
    <row r="103" spans="2:27"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</row>
    <row r="104" spans="2:27"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</row>
    <row r="105" spans="2:27"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</row>
    <row r="106" spans="2:27"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</row>
    <row r="107" spans="2:27"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</row>
    <row r="108" spans="2:27"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</row>
    <row r="109" spans="2:27"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</row>
    <row r="110" spans="2:27"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</row>
    <row r="111" spans="2:27"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</row>
    <row r="112" spans="2:27"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</row>
    <row r="113" spans="2:27"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</row>
    <row r="114" spans="2:27"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</row>
    <row r="115" spans="2:27"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</row>
    <row r="116" spans="2:27"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</row>
    <row r="117" spans="2:27"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</row>
    <row r="118" spans="2:27"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</row>
    <row r="119" spans="2:27"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</row>
    <row r="120" spans="2:27"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</row>
    <row r="121" spans="2:27"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</row>
    <row r="122" spans="2:27"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</row>
    <row r="123" spans="2:27"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</row>
    <row r="124" spans="2:27"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</row>
    <row r="125" spans="2:27"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</row>
    <row r="126" spans="2:27"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</row>
    <row r="127" spans="2:27"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</row>
    <row r="128" spans="2:27"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</row>
    <row r="129" spans="2:27"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</row>
    <row r="130" spans="2:27"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</row>
    <row r="131" spans="2:27"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</row>
    <row r="132" spans="2:27"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</row>
    <row r="133" spans="2:27"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</row>
    <row r="134" spans="2:27"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</row>
    <row r="135" spans="2:27"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</row>
    <row r="136" spans="2:27"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</row>
    <row r="137" spans="2:27"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</row>
    <row r="138" spans="2:27"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</row>
    <row r="139" spans="2:27"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</row>
    <row r="140" spans="2:27"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</row>
    <row r="141" spans="2:27"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</row>
    <row r="142" spans="2:27"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</row>
    <row r="143" spans="2:27"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</row>
    <row r="144" spans="2:27"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</row>
    <row r="145" spans="2:27"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</row>
    <row r="146" spans="2:27"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</row>
    <row r="147" spans="2:27"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</row>
    <row r="148" spans="2:27"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</row>
    <row r="149" spans="2:27"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</row>
    <row r="150" spans="2:27"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</row>
    <row r="151" spans="2:27"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</row>
    <row r="152" spans="2:27"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</row>
    <row r="153" spans="2:27"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</row>
    <row r="154" spans="2:27"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</row>
    <row r="155" spans="2:27"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</row>
    <row r="156" spans="2:27"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</row>
    <row r="157" spans="2:27"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</row>
    <row r="158" spans="2:27"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</row>
    <row r="159" spans="2:27"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</row>
    <row r="160" spans="2:27"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</row>
    <row r="161" spans="2:27"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</row>
    <row r="162" spans="2:27"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</row>
    <row r="163" spans="2:27"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</row>
    <row r="164" spans="2:27"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</row>
    <row r="165" spans="2:27"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</row>
    <row r="166" spans="2:27"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</row>
    <row r="167" spans="2:27"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</row>
    <row r="168" spans="2:27"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</row>
    <row r="169" spans="2:27"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</row>
    <row r="170" spans="2:27"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</row>
    <row r="171" spans="2:27"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</row>
    <row r="172" spans="2:27"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</row>
    <row r="173" spans="2:27"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</row>
    <row r="174" spans="2:27"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</row>
    <row r="175" spans="2:27"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</row>
    <row r="176" spans="2:27"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</row>
    <row r="177" spans="2:27"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</row>
    <row r="178" spans="2:27"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</row>
    <row r="179" spans="2:27"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</row>
    <row r="180" spans="2:27"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</row>
    <row r="181" spans="2:27"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</row>
    <row r="182" spans="2:27"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</row>
    <row r="183" spans="2:27"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</row>
    <row r="184" spans="2:27"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</row>
    <row r="185" spans="2:27"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</row>
    <row r="186" spans="2:27"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</row>
    <row r="187" spans="2:27"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</row>
    <row r="188" spans="2:27"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</row>
    <row r="189" spans="2:27"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</row>
    <row r="190" spans="2:27"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</row>
    <row r="191" spans="2:27"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</row>
    <row r="192" spans="2:27"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</row>
    <row r="193" spans="2:27"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</row>
  </sheetData>
  <mergeCells count="19">
    <mergeCell ref="I9:K9"/>
    <mergeCell ref="F9:H9"/>
    <mergeCell ref="F12:H12"/>
    <mergeCell ref="B8:K8"/>
    <mergeCell ref="B29:K29"/>
    <mergeCell ref="C12:E12"/>
    <mergeCell ref="I12:K12"/>
    <mergeCell ref="B9:B10"/>
    <mergeCell ref="C9:E9"/>
    <mergeCell ref="B30:K30"/>
    <mergeCell ref="B31:K31"/>
    <mergeCell ref="B18:K18"/>
    <mergeCell ref="B19:K19"/>
    <mergeCell ref="B21:K21"/>
    <mergeCell ref="B27:K27"/>
    <mergeCell ref="B22:K22"/>
    <mergeCell ref="B24:K24"/>
    <mergeCell ref="B26:K26"/>
    <mergeCell ref="B25:K2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BlackEdition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Registered User</cp:lastModifiedBy>
  <dcterms:created xsi:type="dcterms:W3CDTF">2010-03-02T13:26:49Z</dcterms:created>
  <dcterms:modified xsi:type="dcterms:W3CDTF">2017-03-02T10:34:01Z</dcterms:modified>
</cp:coreProperties>
</file>